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kus Englisch\Desktop\"/>
    </mc:Choice>
  </mc:AlternateContent>
  <bookViews>
    <workbookView xWindow="0" yWindow="255" windowWidth="15360" windowHeight="8715"/>
  </bookViews>
  <sheets>
    <sheet name="Abiturnote" sheetId="1" r:id="rId1"/>
  </sheets>
  <definedNames>
    <definedName name="_xlnm._FilterDatabase" localSheetId="0" hidden="1">Abiturnote!$B$10:$B$11</definedName>
  </definedNames>
  <calcPr calcId="162913"/>
</workbook>
</file>

<file path=xl/calcChain.xml><?xml version="1.0" encoding="utf-8"?>
<calcChain xmlns="http://schemas.openxmlformats.org/spreadsheetml/2006/main">
  <c r="O16" i="1" l="1"/>
  <c r="E36" i="1" s="1"/>
  <c r="O25" i="1"/>
  <c r="O27" i="1"/>
  <c r="E28" i="1"/>
  <c r="E34" i="1" s="1"/>
  <c r="O29" i="1"/>
  <c r="O31" i="1"/>
  <c r="O33" i="1"/>
  <c r="O38" i="1"/>
  <c r="E38" i="1" s="1"/>
  <c r="E42" i="1" l="1"/>
  <c r="G42" i="1" s="1"/>
</calcChain>
</file>

<file path=xl/sharedStrings.xml><?xml version="1.0" encoding="utf-8"?>
<sst xmlns="http://schemas.openxmlformats.org/spreadsheetml/2006/main" count="101" uniqueCount="81">
  <si>
    <t>LK1</t>
  </si>
  <si>
    <t>LK2</t>
  </si>
  <si>
    <t>Grundkurse</t>
  </si>
  <si>
    <t xml:space="preserve"> x 4 =</t>
  </si>
  <si>
    <t>= Gesamtpunktzahl</t>
  </si>
  <si>
    <t>Gesamtpunktzahl</t>
  </si>
  <si>
    <t>Punktzahl</t>
  </si>
  <si>
    <t>Abiturnote</t>
  </si>
  <si>
    <t>Abiturnoten</t>
  </si>
  <si>
    <t>3. Prüfungs-</t>
  </si>
  <si>
    <t>fach</t>
  </si>
  <si>
    <t>4. Prüfungs-</t>
  </si>
  <si>
    <t>3. Prüfungsfach</t>
  </si>
  <si>
    <t>4. Prüfungsfach</t>
  </si>
  <si>
    <t>Abiturbereich  (100-300 Punkte)</t>
  </si>
  <si>
    <t xml:space="preserve">    (mündlich)</t>
  </si>
  <si>
    <t>Gesamtpunkte 1 =</t>
  </si>
  <si>
    <t>Gesamtpunkte 3 =</t>
  </si>
  <si>
    <t>Gesamtpunkte 2 =</t>
  </si>
  <si>
    <t xml:space="preserve">   Gesamtpunkte 1</t>
  </si>
  <si>
    <t xml:space="preserve">   Gesamtpunkte 2</t>
  </si>
  <si>
    <t xml:space="preserve">   Gesamtpunkte 3</t>
  </si>
  <si>
    <t>Note</t>
  </si>
  <si>
    <t>durchgefallen</t>
  </si>
  <si>
    <t>x2</t>
  </si>
  <si>
    <t>Berechnung der Abiturnote</t>
  </si>
  <si>
    <t>1. Leistungskurs</t>
  </si>
  <si>
    <t>2. Leistungskurs</t>
  </si>
  <si>
    <t>(max. 2 PF (nur 1 LK!)</t>
  </si>
  <si>
    <t>5. Prüfungsfach</t>
  </si>
  <si>
    <t>5. Prüfungs-</t>
  </si>
  <si>
    <t>in einfacher Wertung)</t>
  </si>
  <si>
    <t>823 - 900</t>
  </si>
  <si>
    <t>805 - 822</t>
  </si>
  <si>
    <t>787 - 804</t>
  </si>
  <si>
    <t>769 - 786</t>
  </si>
  <si>
    <t>751 - 768</t>
  </si>
  <si>
    <t>733 - 750</t>
  </si>
  <si>
    <t>715 - 732</t>
  </si>
  <si>
    <t>697 - 714</t>
  </si>
  <si>
    <t>679 - 696</t>
  </si>
  <si>
    <t>661 - 678</t>
  </si>
  <si>
    <t>643 - 660</t>
  </si>
  <si>
    <t>625 - 642</t>
  </si>
  <si>
    <t>607 - 624</t>
  </si>
  <si>
    <t>589 - 606</t>
  </si>
  <si>
    <t>571 - 588</t>
  </si>
  <si>
    <t>553 - 570</t>
  </si>
  <si>
    <t>535 - 552</t>
  </si>
  <si>
    <t>517 - 534</t>
  </si>
  <si>
    <t>499 - 516</t>
  </si>
  <si>
    <t>481 - 498</t>
  </si>
  <si>
    <t>463 - 480</t>
  </si>
  <si>
    <t>445 - 462</t>
  </si>
  <si>
    <t>427 - 444</t>
  </si>
  <si>
    <t>409 - 426</t>
  </si>
  <si>
    <t>391 - 408</t>
  </si>
  <si>
    <t>373 - 390</t>
  </si>
  <si>
    <t>355 - 372</t>
  </si>
  <si>
    <t>337 - 354</t>
  </si>
  <si>
    <t>319 - 336</t>
  </si>
  <si>
    <t>301 - 318</t>
  </si>
  <si>
    <t>&lt; 300</t>
  </si>
  <si>
    <t>Q1</t>
  </si>
  <si>
    <t>Q2</t>
  </si>
  <si>
    <t>Q3</t>
  </si>
  <si>
    <t>Q4</t>
  </si>
  <si>
    <t xml:space="preserve">    (schriftlich)</t>
  </si>
  <si>
    <t xml:space="preserve">     bes. Lernleistung)</t>
  </si>
  <si>
    <t xml:space="preserve">     (mündl./Präsent./</t>
  </si>
  <si>
    <t xml:space="preserve"> Grundkursbereich (120-360 Punkte)</t>
  </si>
  <si>
    <t>© ARS Limburg</t>
  </si>
  <si>
    <t xml:space="preserve">   Leistungskursbereich (80-240 Punkte)</t>
  </si>
  <si>
    <t>Wichtiger Hinweis zum GK- und LK-Bereich:</t>
  </si>
  <si>
    <t>Abiturzulassung, falls maximal 6 Kurse &lt; 5 NP,</t>
  </si>
  <si>
    <t>(max. 2 LK &lt; 5 NP</t>
  </si>
  <si>
    <t>davon maximal 2 Leistungskurse</t>
  </si>
  <si>
    <t>weniger als 5 NP</t>
  </si>
  <si>
    <t xml:space="preserve">(Hinweis </t>
  </si>
  <si>
    <t>rechts ist zu</t>
  </si>
  <si>
    <t>beachten)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</si>
</sst>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0" fillId="0" borderId="0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164" fontId="6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2" borderId="1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0" fillId="0" borderId="5" xfId="0" applyNumberFormat="1" applyBorder="1"/>
    <xf numFmtId="49" fontId="0" fillId="0" borderId="0" xfId="0" applyNumberFormat="1" applyAlignment="1">
      <alignment horizontal="center"/>
    </xf>
    <xf numFmtId="49" fontId="0" fillId="0" borderId="10" xfId="0" applyNumberFormat="1" applyBorder="1"/>
    <xf numFmtId="0" fontId="0" fillId="0" borderId="10" xfId="0" applyBorder="1"/>
    <xf numFmtId="0" fontId="5" fillId="0" borderId="0" xfId="0" applyFont="1" applyFill="1" applyBorder="1"/>
    <xf numFmtId="0" fontId="7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41</xdr:row>
      <xdr:rowOff>167640</xdr:rowOff>
    </xdr:from>
    <xdr:to>
      <xdr:col>5</xdr:col>
      <xdr:colOff>388620</xdr:colOff>
      <xdr:row>41</xdr:row>
      <xdr:rowOff>167640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705100" y="6896100"/>
          <a:ext cx="3048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48"/>
  <sheetViews>
    <sheetView showGridLines="0" tabSelected="1" zoomScale="80" workbookViewId="0">
      <selection activeCell="B10" sqref="B10"/>
    </sheetView>
  </sheetViews>
  <sheetFormatPr baseColWidth="10" defaultRowHeight="12.75" x14ac:dyDescent="0.2"/>
  <cols>
    <col min="2" max="6" width="6.7109375" customWidth="1"/>
    <col min="7" max="7" width="8.7109375" customWidth="1"/>
    <col min="8" max="8" width="5.28515625" customWidth="1"/>
    <col min="9" max="10" width="5.5703125" customWidth="1"/>
    <col min="11" max="11" width="5.7109375" customWidth="1"/>
    <col min="12" max="14" width="5.5703125" customWidth="1"/>
    <col min="15" max="15" width="5.85546875" customWidth="1"/>
    <col min="16" max="16" width="13.7109375" customWidth="1"/>
    <col min="18" max="18" width="12" customWidth="1"/>
  </cols>
  <sheetData>
    <row r="1" spans="1:18" ht="22.5" customHeight="1" x14ac:dyDescent="0.35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5.0999999999999996" customHeight="1" x14ac:dyDescent="0.2"/>
    <row r="3" spans="1:18" ht="5.0999999999999996" customHeight="1" x14ac:dyDescent="0.2"/>
    <row r="4" spans="1:18" ht="5.0999999999999996" customHeight="1" x14ac:dyDescent="0.2"/>
    <row r="5" spans="1:18" ht="5.0999999999999996" customHeight="1" x14ac:dyDescent="0.2"/>
    <row r="6" spans="1:18" ht="15.75" x14ac:dyDescent="0.25">
      <c r="A6" s="43" t="s">
        <v>70</v>
      </c>
      <c r="B6" s="43"/>
      <c r="C6" s="43"/>
      <c r="D6" s="43"/>
      <c r="E6" s="43"/>
      <c r="F6" s="43"/>
      <c r="G6" s="43"/>
      <c r="H6" s="43" t="s">
        <v>72</v>
      </c>
      <c r="I6" s="43"/>
      <c r="J6" s="43"/>
      <c r="K6" s="43"/>
      <c r="L6" s="43"/>
      <c r="M6" s="43"/>
      <c r="N6" s="43"/>
      <c r="O6" s="43"/>
      <c r="Q6" s="41" t="s">
        <v>8</v>
      </c>
      <c r="R6" s="41"/>
    </row>
    <row r="8" spans="1:18" x14ac:dyDescent="0.2">
      <c r="B8" s="33" t="s">
        <v>63</v>
      </c>
      <c r="C8" s="33" t="s">
        <v>64</v>
      </c>
      <c r="D8" s="33" t="s">
        <v>65</v>
      </c>
      <c r="E8" s="33" t="s">
        <v>66</v>
      </c>
      <c r="F8" s="3"/>
      <c r="G8" s="4"/>
      <c r="I8" s="33" t="s">
        <v>63</v>
      </c>
      <c r="J8" s="33"/>
      <c r="K8" s="33" t="s">
        <v>64</v>
      </c>
      <c r="L8" s="33"/>
      <c r="M8" s="33" t="s">
        <v>65</v>
      </c>
      <c r="N8" s="33"/>
      <c r="O8" s="33" t="s">
        <v>66</v>
      </c>
      <c r="Q8" s="6" t="s">
        <v>6</v>
      </c>
      <c r="R8" s="6" t="s">
        <v>7</v>
      </c>
    </row>
    <row r="9" spans="1:18" x14ac:dyDescent="0.2">
      <c r="Q9" s="6" t="s">
        <v>32</v>
      </c>
      <c r="R9" s="7">
        <v>1</v>
      </c>
    </row>
    <row r="10" spans="1:18" x14ac:dyDescent="0.2">
      <c r="A10" s="10" t="s">
        <v>9</v>
      </c>
      <c r="B10" s="22"/>
      <c r="C10" s="22"/>
      <c r="D10" s="22"/>
      <c r="E10" s="22"/>
      <c r="H10" t="s">
        <v>0</v>
      </c>
      <c r="I10" s="22"/>
      <c r="J10" t="s">
        <v>24</v>
      </c>
      <c r="K10" s="22"/>
      <c r="L10" t="s">
        <v>24</v>
      </c>
      <c r="M10" s="22"/>
      <c r="N10" t="s">
        <v>24</v>
      </c>
      <c r="O10" s="22"/>
      <c r="P10" t="s">
        <v>24</v>
      </c>
      <c r="Q10" s="6" t="s">
        <v>33</v>
      </c>
      <c r="R10" s="7">
        <v>1.1000000000000001</v>
      </c>
    </row>
    <row r="11" spans="1:18" x14ac:dyDescent="0.2">
      <c r="A11" s="9" t="s">
        <v>10</v>
      </c>
      <c r="B11" s="1"/>
      <c r="C11" s="1"/>
      <c r="D11" s="1"/>
      <c r="I11" s="1"/>
      <c r="J11" s="1"/>
      <c r="K11" s="1"/>
      <c r="L11" s="1"/>
      <c r="M11" s="1"/>
      <c r="N11" s="1"/>
      <c r="O11" s="1"/>
      <c r="Q11" s="6" t="s">
        <v>34</v>
      </c>
      <c r="R11" s="7">
        <v>1.2</v>
      </c>
    </row>
    <row r="12" spans="1:18" x14ac:dyDescent="0.2">
      <c r="A12" s="9"/>
      <c r="B12" s="1"/>
      <c r="C12" s="1"/>
      <c r="D12" s="1"/>
      <c r="Q12" s="6" t="s">
        <v>35</v>
      </c>
      <c r="R12" s="7">
        <v>1.3</v>
      </c>
    </row>
    <row r="13" spans="1:18" x14ac:dyDescent="0.2">
      <c r="A13" s="37" t="s">
        <v>11</v>
      </c>
      <c r="B13" s="22"/>
      <c r="C13" s="22"/>
      <c r="D13" s="22"/>
      <c r="E13" s="22"/>
      <c r="H13" t="s">
        <v>1</v>
      </c>
      <c r="I13" s="22"/>
      <c r="J13" t="s">
        <v>24</v>
      </c>
      <c r="K13" s="22"/>
      <c r="L13" t="s">
        <v>24</v>
      </c>
      <c r="M13" s="22"/>
      <c r="N13" t="s">
        <v>24</v>
      </c>
      <c r="O13" s="22"/>
      <c r="P13" t="s">
        <v>24</v>
      </c>
      <c r="Q13" s="6" t="s">
        <v>36</v>
      </c>
      <c r="R13" s="7">
        <v>1.4</v>
      </c>
    </row>
    <row r="14" spans="1:18" x14ac:dyDescent="0.2">
      <c r="A14" s="9" t="s">
        <v>10</v>
      </c>
      <c r="B14" s="1"/>
      <c r="C14" s="1"/>
      <c r="D14" s="1"/>
      <c r="I14" s="1"/>
      <c r="J14" s="1"/>
      <c r="K14" s="1"/>
      <c r="L14" s="1"/>
      <c r="M14" s="1"/>
      <c r="N14" s="1"/>
      <c r="O14" s="1"/>
      <c r="Q14" s="6" t="s">
        <v>37</v>
      </c>
      <c r="R14" s="7">
        <v>1.5</v>
      </c>
    </row>
    <row r="15" spans="1:18" ht="13.5" thickBot="1" x14ac:dyDescent="0.25">
      <c r="A15" s="10"/>
      <c r="B15" s="1"/>
      <c r="C15" s="1"/>
      <c r="D15" s="1"/>
      <c r="E15" s="1"/>
      <c r="Q15" s="6" t="s">
        <v>38</v>
      </c>
      <c r="R15" s="7">
        <v>1.6</v>
      </c>
    </row>
    <row r="16" spans="1:18" x14ac:dyDescent="0.2">
      <c r="A16" s="10" t="s">
        <v>30</v>
      </c>
      <c r="B16" s="22"/>
      <c r="C16" s="22"/>
      <c r="D16" s="22"/>
      <c r="E16" s="22"/>
      <c r="I16" s="18" t="s">
        <v>75</v>
      </c>
      <c r="L16" s="1" t="s">
        <v>18</v>
      </c>
      <c r="M16" s="1"/>
      <c r="N16" s="1"/>
      <c r="O16" s="14">
        <f>(I10+I13+K10+K13+M10+M13+O10+O13)*2</f>
        <v>0</v>
      </c>
      <c r="Q16" s="6" t="s">
        <v>39</v>
      </c>
      <c r="R16" s="7">
        <v>1.7</v>
      </c>
    </row>
    <row r="17" spans="1:18" ht="13.5" thickBot="1" x14ac:dyDescent="0.25">
      <c r="A17" s="9" t="s">
        <v>10</v>
      </c>
      <c r="B17" s="1"/>
      <c r="C17" s="1"/>
      <c r="D17" s="1"/>
      <c r="E17" s="1"/>
      <c r="I17" s="18" t="s">
        <v>31</v>
      </c>
      <c r="L17" s="1"/>
      <c r="M17" s="1"/>
      <c r="N17" s="1"/>
      <c r="O17" s="15"/>
      <c r="Q17" s="6" t="s">
        <v>40</v>
      </c>
      <c r="R17" s="7">
        <v>1.8</v>
      </c>
    </row>
    <row r="18" spans="1:18" x14ac:dyDescent="0.2">
      <c r="A18" s="10"/>
      <c r="B18" s="1"/>
      <c r="C18" s="1"/>
      <c r="D18" s="1"/>
      <c r="E18" s="1"/>
      <c r="Q18" s="6" t="s">
        <v>41</v>
      </c>
      <c r="R18" s="7">
        <v>1.9</v>
      </c>
    </row>
    <row r="19" spans="1:18" x14ac:dyDescent="0.2">
      <c r="A19" s="10" t="s">
        <v>2</v>
      </c>
      <c r="B19" s="22"/>
      <c r="C19" s="22"/>
      <c r="D19" s="22"/>
      <c r="E19" s="22"/>
      <c r="I19" s="40" t="s">
        <v>73</v>
      </c>
      <c r="Q19" s="6" t="s">
        <v>42</v>
      </c>
      <c r="R19" s="7">
        <v>2</v>
      </c>
    </row>
    <row r="20" spans="1:18" x14ac:dyDescent="0.2">
      <c r="A20" s="18"/>
      <c r="B20" s="28"/>
      <c r="C20" s="28"/>
      <c r="D20" s="28"/>
      <c r="E20" s="28"/>
      <c r="I20" t="s">
        <v>74</v>
      </c>
      <c r="Q20" s="6" t="s">
        <v>43</v>
      </c>
      <c r="R20" s="7">
        <v>2.1</v>
      </c>
    </row>
    <row r="21" spans="1:18" x14ac:dyDescent="0.2">
      <c r="A21" s="18" t="s">
        <v>78</v>
      </c>
      <c r="B21" s="28"/>
      <c r="C21" s="28"/>
      <c r="D21" s="28"/>
      <c r="E21" s="28"/>
      <c r="I21" s="39" t="s">
        <v>76</v>
      </c>
      <c r="Q21" s="6" t="s">
        <v>44</v>
      </c>
      <c r="R21" s="7">
        <v>2.2000000000000002</v>
      </c>
    </row>
    <row r="22" spans="1:18" x14ac:dyDescent="0.2">
      <c r="A22" s="18" t="s">
        <v>79</v>
      </c>
      <c r="B22" s="22"/>
      <c r="C22" s="22"/>
      <c r="D22" s="22"/>
      <c r="E22" s="22"/>
      <c r="Q22" s="6" t="s">
        <v>45</v>
      </c>
      <c r="R22" s="7">
        <v>2.2999999999999998</v>
      </c>
    </row>
    <row r="23" spans="1:18" ht="15.75" x14ac:dyDescent="0.25">
      <c r="A23" s="18" t="s">
        <v>80</v>
      </c>
      <c r="B23" s="1"/>
      <c r="C23" s="1"/>
      <c r="D23" s="1"/>
      <c r="E23" s="1"/>
      <c r="H23" s="41" t="s">
        <v>14</v>
      </c>
      <c r="I23" s="41"/>
      <c r="J23" s="41"/>
      <c r="K23" s="41"/>
      <c r="L23" s="41"/>
      <c r="M23" s="41"/>
      <c r="N23" s="41"/>
      <c r="O23" s="41"/>
      <c r="Q23" s="6" t="s">
        <v>46</v>
      </c>
      <c r="R23" s="7">
        <v>2.4</v>
      </c>
    </row>
    <row r="24" spans="1:18" x14ac:dyDescent="0.2">
      <c r="Q24" s="6" t="s">
        <v>47</v>
      </c>
      <c r="R24" s="7">
        <v>2.5</v>
      </c>
    </row>
    <row r="25" spans="1:18" x14ac:dyDescent="0.2">
      <c r="B25" s="22"/>
      <c r="C25" s="22"/>
      <c r="D25" s="22"/>
      <c r="E25" s="29"/>
      <c r="I25" t="s">
        <v>26</v>
      </c>
      <c r="L25" s="22"/>
      <c r="M25" t="s">
        <v>3</v>
      </c>
      <c r="O25" s="19">
        <f>L25*4</f>
        <v>0</v>
      </c>
      <c r="Q25" s="6" t="s">
        <v>48</v>
      </c>
      <c r="R25" s="7">
        <v>2.6</v>
      </c>
    </row>
    <row r="26" spans="1:18" x14ac:dyDescent="0.2">
      <c r="F26" s="1"/>
      <c r="I26" t="s">
        <v>67</v>
      </c>
      <c r="L26" s="1"/>
      <c r="M26" s="1"/>
      <c r="N26" s="1"/>
      <c r="O26" s="1"/>
      <c r="Q26" s="6" t="s">
        <v>49</v>
      </c>
      <c r="R26" s="7">
        <v>2.7</v>
      </c>
    </row>
    <row r="27" spans="1:18" ht="13.5" thickBot="1" x14ac:dyDescent="0.25">
      <c r="F27" s="5"/>
      <c r="G27" s="2"/>
      <c r="I27" t="s">
        <v>27</v>
      </c>
      <c r="L27" s="22"/>
      <c r="M27" t="s">
        <v>3</v>
      </c>
      <c r="O27" s="19">
        <f>L27*4</f>
        <v>0</v>
      </c>
      <c r="Q27" s="6" t="s">
        <v>50</v>
      </c>
      <c r="R27" s="7">
        <v>2.8</v>
      </c>
    </row>
    <row r="28" spans="1:18" x14ac:dyDescent="0.2">
      <c r="B28" t="s">
        <v>16</v>
      </c>
      <c r="E28" s="32">
        <f>B10+C10+D10+E10+B13+C13+D13+E13+B16+C16+D16+E16+B19+C19+D19+E19+B22+C22+D22+E22+B25+C25+D25+E25</f>
        <v>0</v>
      </c>
      <c r="I28" t="s">
        <v>67</v>
      </c>
      <c r="L28" s="1"/>
      <c r="M28" s="1"/>
      <c r="N28" s="1"/>
      <c r="O28" s="1"/>
      <c r="Q28" s="6" t="s">
        <v>51</v>
      </c>
      <c r="R28" s="7">
        <v>2.9</v>
      </c>
    </row>
    <row r="29" spans="1:18" ht="13.5" thickBot="1" x14ac:dyDescent="0.25">
      <c r="E29" s="15"/>
      <c r="I29" t="s">
        <v>12</v>
      </c>
      <c r="L29" s="22"/>
      <c r="M29" t="s">
        <v>3</v>
      </c>
      <c r="O29" s="19">
        <f>L29*4</f>
        <v>0</v>
      </c>
      <c r="Q29" s="6" t="s">
        <v>52</v>
      </c>
      <c r="R29" s="7">
        <v>3</v>
      </c>
    </row>
    <row r="30" spans="1:18" x14ac:dyDescent="0.2">
      <c r="E30" s="1"/>
      <c r="I30" t="s">
        <v>67</v>
      </c>
      <c r="L30" s="1"/>
      <c r="M30" s="1"/>
      <c r="N30" s="1"/>
      <c r="O30" s="1"/>
      <c r="Q30" s="6" t="s">
        <v>53</v>
      </c>
      <c r="R30" s="7">
        <v>3.1</v>
      </c>
    </row>
    <row r="31" spans="1:18" x14ac:dyDescent="0.2">
      <c r="I31" t="s">
        <v>13</v>
      </c>
      <c r="L31" s="22"/>
      <c r="M31" t="s">
        <v>3</v>
      </c>
      <c r="O31" s="19">
        <f>L31*4</f>
        <v>0</v>
      </c>
      <c r="Q31" s="6" t="s">
        <v>54</v>
      </c>
      <c r="R31" s="7">
        <v>3.2</v>
      </c>
    </row>
    <row r="32" spans="1:18" ht="18" x14ac:dyDescent="0.25">
      <c r="A32" s="31" t="s">
        <v>5</v>
      </c>
      <c r="B32" s="30"/>
      <c r="C32" s="30"/>
      <c r="D32" s="30"/>
      <c r="E32" s="30"/>
      <c r="I32" t="s">
        <v>15</v>
      </c>
      <c r="L32" s="1"/>
      <c r="M32" s="1"/>
      <c r="N32" s="1"/>
      <c r="O32" s="1"/>
      <c r="Q32" s="6" t="s">
        <v>55</v>
      </c>
      <c r="R32" s="7">
        <v>3.3</v>
      </c>
    </row>
    <row r="33" spans="1:18" x14ac:dyDescent="0.2">
      <c r="I33" t="s">
        <v>29</v>
      </c>
      <c r="L33" s="22"/>
      <c r="M33" s="1" t="s">
        <v>3</v>
      </c>
      <c r="N33" s="1"/>
      <c r="O33" s="19">
        <f>L33*4</f>
        <v>0</v>
      </c>
      <c r="Q33" s="6" t="s">
        <v>56</v>
      </c>
      <c r="R33" s="7">
        <v>3.4</v>
      </c>
    </row>
    <row r="34" spans="1:18" x14ac:dyDescent="0.2">
      <c r="A34" s="2" t="s">
        <v>19</v>
      </c>
      <c r="B34" s="2"/>
      <c r="D34" s="20"/>
      <c r="E34" s="21">
        <f>E28</f>
        <v>0</v>
      </c>
      <c r="I34" s="18" t="s">
        <v>69</v>
      </c>
      <c r="L34" s="1"/>
      <c r="M34" s="1"/>
      <c r="N34" s="1"/>
      <c r="O34" s="1"/>
      <c r="Q34" s="6" t="s">
        <v>57</v>
      </c>
      <c r="R34" s="7">
        <v>3.5</v>
      </c>
    </row>
    <row r="35" spans="1:18" x14ac:dyDescent="0.2">
      <c r="A35" s="2"/>
      <c r="B35" s="2"/>
      <c r="D35" s="1"/>
      <c r="E35" s="1"/>
      <c r="I35" s="36" t="s">
        <v>68</v>
      </c>
      <c r="J35" s="28"/>
      <c r="K35" s="28"/>
      <c r="L35" s="27"/>
      <c r="M35" s="28"/>
      <c r="N35" s="28"/>
      <c r="O35" s="28"/>
      <c r="Q35" s="6" t="s">
        <v>58</v>
      </c>
      <c r="R35" s="7">
        <v>3.6</v>
      </c>
    </row>
    <row r="36" spans="1:18" x14ac:dyDescent="0.2">
      <c r="A36" s="2" t="s">
        <v>20</v>
      </c>
      <c r="B36" s="2"/>
      <c r="D36" s="20"/>
      <c r="E36" s="21">
        <f>O16</f>
        <v>0</v>
      </c>
      <c r="I36" s="28"/>
      <c r="J36" s="28"/>
      <c r="K36" s="28"/>
      <c r="L36" s="27"/>
      <c r="M36" s="28"/>
      <c r="N36" s="28"/>
      <c r="O36" s="28"/>
      <c r="Q36" s="6" t="s">
        <v>59</v>
      </c>
      <c r="R36" s="7">
        <v>3.7</v>
      </c>
    </row>
    <row r="37" spans="1:18" ht="13.5" thickBot="1" x14ac:dyDescent="0.25">
      <c r="A37" s="2"/>
      <c r="B37" s="2"/>
      <c r="D37" s="1"/>
      <c r="E37" s="1"/>
      <c r="H37" s="2"/>
      <c r="I37" s="28"/>
      <c r="J37" s="28"/>
      <c r="K37" s="28"/>
      <c r="L37" s="28"/>
      <c r="M37" s="28"/>
      <c r="N37" s="28"/>
      <c r="O37" s="28"/>
      <c r="Q37" s="6" t="s">
        <v>60</v>
      </c>
      <c r="R37" s="7">
        <v>3.8</v>
      </c>
    </row>
    <row r="38" spans="1:18" x14ac:dyDescent="0.2">
      <c r="A38" s="2" t="s">
        <v>21</v>
      </c>
      <c r="B38" s="2"/>
      <c r="D38" s="20"/>
      <c r="E38" s="21">
        <f>O38</f>
        <v>0</v>
      </c>
      <c r="I38" s="4" t="s">
        <v>28</v>
      </c>
      <c r="L38" s="1" t="s">
        <v>17</v>
      </c>
      <c r="M38" s="1"/>
      <c r="N38" s="1"/>
      <c r="O38" s="14">
        <f>SUM(O25,O27,O29,O31,O33)</f>
        <v>0</v>
      </c>
      <c r="Q38" s="6" t="s">
        <v>61</v>
      </c>
      <c r="R38" s="7">
        <v>3.9</v>
      </c>
    </row>
    <row r="39" spans="1:18" ht="13.5" thickBot="1" x14ac:dyDescent="0.25">
      <c r="A39" s="2"/>
      <c r="B39" s="2"/>
      <c r="D39" s="1"/>
      <c r="E39" s="1"/>
      <c r="I39" s="4" t="s">
        <v>77</v>
      </c>
      <c r="L39" s="1"/>
      <c r="M39" s="1"/>
      <c r="N39" s="1"/>
      <c r="O39" s="15"/>
      <c r="Q39" s="6">
        <v>300</v>
      </c>
      <c r="R39" s="7">
        <v>4</v>
      </c>
    </row>
    <row r="40" spans="1:18" ht="13.5" thickBot="1" x14ac:dyDescent="0.25">
      <c r="A40" s="34"/>
      <c r="B40" s="34"/>
      <c r="D40" s="35"/>
      <c r="E40" s="35"/>
      <c r="I40" s="4" t="s">
        <v>31</v>
      </c>
      <c r="Q40" s="6" t="s">
        <v>62</v>
      </c>
      <c r="R40" s="17" t="s">
        <v>23</v>
      </c>
    </row>
    <row r="41" spans="1:18" ht="14.25" thickTop="1" thickBot="1" x14ac:dyDescent="0.25">
      <c r="A41" s="2"/>
      <c r="B41" s="2"/>
      <c r="D41" s="1"/>
      <c r="E41" s="1"/>
      <c r="G41" s="9" t="s">
        <v>22</v>
      </c>
      <c r="I41" s="28"/>
      <c r="J41" s="28"/>
      <c r="K41" s="28"/>
      <c r="L41" s="28"/>
      <c r="M41" s="28"/>
      <c r="N41" s="28"/>
      <c r="O41" s="28"/>
      <c r="Q41" s="24"/>
      <c r="R41" s="8"/>
    </row>
    <row r="42" spans="1:18" x14ac:dyDescent="0.2">
      <c r="A42" s="2" t="s">
        <v>4</v>
      </c>
      <c r="B42" s="2"/>
      <c r="D42" s="16"/>
      <c r="E42" s="11">
        <f>SUM(E38,E36,E34)</f>
        <v>0</v>
      </c>
      <c r="G42" s="23">
        <f>IF(E42&lt;300,5,(IF(E42=300,4,(IF(E42&lt;319,3.9,(IF(E42&lt;337,3.8,(IF(E42&lt;355,3.7,(IF(E42&lt;373,3.6,(IF(E42&lt;391,3.5,IF(E42&lt;409,3.4,(IF(E42&lt;427,3.3,(IF(E42&lt;445,3.2,(IF(E42&lt;462,3.1,(IF(E42&lt;481,3,(IF(E42&lt;499,2.9,(IF(E42&lt;517,2.8,(IF(E42&lt;535,2.7,(IF(E42&lt;553,2.6,(IF(E42&lt;571,2.5,(IF(E42&lt;589,2.4,IF(E42&lt;607,2.3,(IF(E42&lt;625,2.2,(IF(E42&lt;643,2.1,(IF(E42&lt;661,2,(IF(E42&lt;679,1.9,(IF(E42&lt;697,1.8,(IF(E42&lt;715,1.7,(IF(E42&lt;733,1.6,(IF(E42&lt;751,1.5,(IF(E42&lt;769,1.4,(IF(E42&lt;787,1.3,(IF(E42&lt;805,1.2,(IF(E42&lt;823,1.1,1)))))))))))))))))))))))))))))))))))))))))))))))))))))))))))</f>
        <v>5</v>
      </c>
      <c r="I42" s="28"/>
      <c r="J42" s="28"/>
      <c r="K42" s="28"/>
      <c r="L42" s="27"/>
      <c r="M42" s="28"/>
      <c r="N42" s="28"/>
      <c r="O42" s="28"/>
      <c r="Q42" s="38" t="s">
        <v>71</v>
      </c>
      <c r="R42" s="8"/>
    </row>
    <row r="43" spans="1:18" ht="13.5" thickBot="1" x14ac:dyDescent="0.25">
      <c r="D43" s="12"/>
      <c r="E43" s="13"/>
      <c r="G43" s="15"/>
      <c r="I43" s="28"/>
      <c r="J43" s="28"/>
      <c r="K43" s="28"/>
      <c r="L43" s="28"/>
      <c r="M43" s="28"/>
      <c r="N43" s="28"/>
      <c r="O43" s="28"/>
      <c r="Q43" s="24"/>
      <c r="R43" s="25"/>
    </row>
    <row r="44" spans="1:18" x14ac:dyDescent="0.2">
      <c r="L44" s="1"/>
      <c r="O44" s="1"/>
      <c r="Q44" s="24"/>
      <c r="R44" s="25"/>
    </row>
    <row r="45" spans="1:18" x14ac:dyDescent="0.2">
      <c r="Q45" s="24"/>
      <c r="R45" s="25"/>
    </row>
    <row r="46" spans="1:18" x14ac:dyDescent="0.2">
      <c r="Q46" s="24"/>
      <c r="R46" s="26"/>
    </row>
    <row r="47" spans="1:18" ht="8.25" customHeight="1" x14ac:dyDescent="0.2"/>
    <row r="48" spans="1:18" x14ac:dyDescent="0.2">
      <c r="I48" s="2"/>
      <c r="J48" s="2"/>
      <c r="M48" s="1"/>
      <c r="N48" s="1"/>
      <c r="R48" s="8"/>
    </row>
  </sheetData>
  <sheetProtection algorithmName="SHA-512" hashValue="9ELVnDJM3rpKrYDXsBa3JJf6SQW5PuzTrhkTV0hFg8AkAWWjU4CykHlmG5MW7IfBk0shAkay8/Ay4UPSf5WCqg==" saltValue="F5gd3e+fYhm3tQ2JiYBBsA==" spinCount="100000" sheet="1" objects="1" scenarios="1"/>
  <mergeCells count="5">
    <mergeCell ref="Q6:R6"/>
    <mergeCell ref="A1:R1"/>
    <mergeCell ref="H23:O23"/>
    <mergeCell ref="A6:G6"/>
    <mergeCell ref="H6:O6"/>
  </mergeCells>
  <phoneticPr fontId="0" type="noConversion"/>
  <pageMargins left="0.59055118110236227" right="0.59055118110236227" top="0.19685039370078741" bottom="0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Abiturnote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 Münzel</dc:creator>
  <cp:lastModifiedBy>Markus Englisch</cp:lastModifiedBy>
  <cp:lastPrinted>2011-02-07T16:27:41Z</cp:lastPrinted>
  <dcterms:created xsi:type="dcterms:W3CDTF">1998-05-23T12:03:28Z</dcterms:created>
  <dcterms:modified xsi:type="dcterms:W3CDTF">2019-08-07T10:04:36Z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624264415</vt:i4>
  </property>
  <property fmtid="{D5CDD505-2E9C-101B-9397-08002B2CF9AE}" pid="3" name="_EmailSubject">
    <vt:lpwstr>BG</vt:lpwstr>
  </property>
  <property fmtid="{D5CDD505-2E9C-101B-9397-08002B2CF9AE}" pid="4" name="_AuthorEmail">
    <vt:lpwstr>ralf.abel@t-online.de</vt:lpwstr>
  </property>
  <property fmtid="{D5CDD505-2E9C-101B-9397-08002B2CF9AE}" pid="5" name="_AuthorEmailDisplayName">
    <vt:lpwstr>Ralf Abel</vt:lpwstr>
  </property>
  <property fmtid="{D5CDD505-2E9C-101B-9397-08002B2CF9AE}" pid="6" name="_ReviewingToolsShownOnce">
    <vt:lpwstr/>
  </property>
</Properties>
</file>